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FTO.NO.3" sheetId="2" r:id="rId1"/>
  </sheets>
  <definedNames>
    <definedName name="_xlnm.Print_Area" localSheetId="0">FTO.NO.3!$A$1:$I$103</definedName>
  </definedNames>
  <calcPr calcId="124519"/>
</workbook>
</file>

<file path=xl/calcChain.xml><?xml version="1.0" encoding="utf-8"?>
<calcChain xmlns="http://schemas.openxmlformats.org/spreadsheetml/2006/main">
  <c r="G90" i="2"/>
  <c r="G89"/>
  <c r="G88"/>
  <c r="G87"/>
  <c r="E90" l="1"/>
  <c r="E89"/>
  <c r="E88"/>
  <c r="E87"/>
  <c r="B90"/>
  <c r="B89"/>
  <c r="B88"/>
  <c r="B87"/>
  <c r="C90" l="1"/>
  <c r="D90" s="1"/>
  <c r="F90" s="1"/>
  <c r="C89"/>
  <c r="D89" s="1"/>
  <c r="F89" s="1"/>
  <c r="C88"/>
  <c r="D88" s="1"/>
  <c r="F88" s="1"/>
  <c r="C87"/>
  <c r="D87" s="1"/>
  <c r="F87" s="1"/>
  <c r="C56"/>
  <c r="D56" s="1"/>
  <c r="C55"/>
  <c r="D55" s="1"/>
  <c r="E55" s="1"/>
  <c r="I55" s="1"/>
  <c r="C54"/>
  <c r="D54" s="1"/>
  <c r="C53"/>
  <c r="D53" s="1"/>
  <c r="E53" s="1"/>
  <c r="I53" s="1"/>
  <c r="H54" l="1"/>
  <c r="E54"/>
  <c r="I54" s="1"/>
  <c r="H56"/>
  <c r="E56"/>
  <c r="I56" s="1"/>
  <c r="H88"/>
  <c r="H90"/>
  <c r="H87"/>
  <c r="H89"/>
  <c r="H53"/>
  <c r="H55"/>
</calcChain>
</file>

<file path=xl/sharedStrings.xml><?xml version="1.0" encoding="utf-8"?>
<sst xmlns="http://schemas.openxmlformats.org/spreadsheetml/2006/main" count="90" uniqueCount="71">
  <si>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</si>
  <si>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</si>
  <si>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</si>
  <si>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</si>
  <si>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</si>
  <si>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</si>
  <si>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</si>
  <si>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</si>
  <si>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</si>
  <si>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</si>
  <si>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</si>
  <si>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</si>
  <si>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</si>
  <si>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</si>
  <si>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</si>
  <si>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ธรณี</t>
  </si>
  <si>
    <t>H</t>
  </si>
  <si>
    <t>(Go)</t>
  </si>
  <si>
    <t>Q</t>
  </si>
  <si>
    <t>Cd</t>
  </si>
  <si>
    <t>H/Go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</si>
  <si>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</si>
  <si>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</si>
  <si>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</si>
  <si>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</si>
  <si>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</si>
  <si>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</si>
  <si>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</si>
  <si>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</si>
  <si>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</si>
  <si>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</si>
  <si>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</si>
  <si>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</si>
  <si>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</si>
  <si>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</si>
  <si>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กว้าง</t>
  </si>
  <si>
    <t>สูง</t>
  </si>
  <si>
    <t>L = ความกว้างของช่องประตูระบาย (เมตร)</t>
  </si>
  <si>
    <t>C = สัมประสิทธิ์ปริมาณน้ำเมื่อการไหลเป็นแบบอิสระ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</si>
  <si>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</si>
  <si>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</si>
  <si>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</si>
  <si>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</si>
  <si>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</si>
  <si>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>ระดับ</t>
  </si>
  <si>
    <t>ระดับธรณี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</si>
  <si>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</si>
  <si>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</si>
  <si>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</si>
  <si>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</si>
  <si>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</si>
  <si>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</si>
  <si>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</si>
  <si>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</si>
  <si>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</si>
  <si>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การไหลแบบอิสระ (Free flow)</t>
    </r>
  </si>
  <si>
    <t xml:space="preserve">  - พิกัด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</si>
  <si>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</si>
  <si>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</si>
  <si>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 = ระดับน้ำด้านหน้าประตู - ระดับน้ำด้านท้ายประตู (เมตร)</t>
  </si>
  <si>
    <t>เมตร (ร.ท.ก.)</t>
  </si>
  <si>
    <t>เมตร (ร.ส.ม.)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</si>
  <si>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</si>
  <si>
    <t>(งบประมาณเงินทุนหมุนเวียนเพื่อการชลประทาน ปี 2558)</t>
  </si>
  <si>
    <t>เชียงใหม่</t>
  </si>
  <si>
    <t>โครงการส่งน้ำและบำรุงรักษา แม่แตง</t>
  </si>
  <si>
    <t>เมือง</t>
  </si>
  <si>
    <t>57+300</t>
  </si>
  <si>
    <t>N 18º44'37.1''</t>
  </si>
  <si>
    <t>E 098º56'26.8''</t>
  </si>
  <si>
    <t>ปตร.ปากคลองซอยพิเศษFTO.NO.3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</si>
</sst>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9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2"/>
      <color indexed="8"/>
      <name val="TH SarabunPSK"/>
      <family val="2"/>
    </font>
    <font>
      <sz val="14"/>
      <color indexed="8"/>
      <name val="TH SarabunPSK"/>
      <family val="2"/>
    </font>
    <font>
      <b/>
      <sz val="20"/>
      <color indexed="8"/>
      <name val="TH SarabunPSK"/>
      <family val="2"/>
    </font>
    <font>
      <b/>
      <sz val="18"/>
      <color indexed="8"/>
      <name val="TH SarabunPSK"/>
      <family val="2"/>
    </font>
    <font>
      <b/>
      <sz val="12"/>
      <color indexed="8"/>
      <name val="TH SarabunPSK"/>
      <family val="2"/>
    </font>
    <font>
      <sz val="8"/>
      <name val="Tahoma"/>
      <family val="2"/>
      <charset val="222"/>
    </font>
    <font>
      <sz val="16"/>
      <color theme="1"/>
      <name val="TH SarabunPSK"/>
      <family val="2"/>
    </font>
    <font>
      <sz val="15"/>
      <color indexed="8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7" fillId="0" borderId="0" xfId="0" applyFont="1"/>
    <xf numFmtId="0" fontId="7" fillId="0" borderId="0" xfId="0" applyFont="1" applyBorder="1" applyAlignment="1">
      <alignment horizontal="left" vertical="top"/>
    </xf>
    <xf numFmtId="0" fontId="7" fillId="0" borderId="0" xfId="0" applyFont="1" applyAlignment="1">
      <alignment vertical="top"/>
    </xf>
    <xf numFmtId="189" fontId="8" fillId="0" borderId="0" xfId="0" applyNumberFormat="1" applyFont="1" applyAlignment="1">
      <alignment horizontal="center" vertical="top"/>
    </xf>
    <xf numFmtId="0" fontId="8" fillId="0" borderId="0" xfId="0" applyFont="1" applyAlignment="1">
      <alignment vertical="top"/>
    </xf>
    <xf numFmtId="0" fontId="15" fillId="0" borderId="0" xfId="0" applyFont="1" applyBorder="1" applyAlignment="1">
      <alignment vertical="top"/>
    </xf>
    <xf numFmtId="0" fontId="18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5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0" fontId="7" fillId="0" borderId="0" xfId="0" applyFont="1" applyBorder="1" applyAlignment="1">
      <alignment vertical="top"/>
    </xf>
    <xf numFmtId="0" fontId="1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0" fontId="7" fillId="2" borderId="6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top"/>
    </xf>
    <xf numFmtId="189" fontId="7" fillId="0" borderId="3" xfId="0" applyNumberFormat="1" applyFont="1" applyBorder="1" applyAlignment="1">
      <alignment horizontal="center" vertical="top"/>
    </xf>
    <xf numFmtId="2" fontId="15" fillId="0" borderId="3" xfId="0" applyNumberFormat="1" applyFont="1" applyBorder="1" applyAlignment="1">
      <alignment horizontal="center" vertical="top"/>
    </xf>
    <xf numFmtId="2" fontId="7" fillId="3" borderId="3" xfId="0" applyNumberFormat="1" applyFont="1" applyFill="1" applyBorder="1" applyAlignment="1">
      <alignment horizontal="center" vertical="top"/>
    </xf>
    <xf numFmtId="188" fontId="7" fillId="3" borderId="3" xfId="0" applyNumberFormat="1" applyFont="1" applyFill="1" applyBorder="1" applyAlignment="1">
      <alignment horizontal="center" vertical="top"/>
    </xf>
    <xf numFmtId="187" fontId="15" fillId="0" borderId="3" xfId="0" applyNumberFormat="1" applyFont="1" applyBorder="1" applyAlignment="1">
      <alignment horizontal="center" vertical="top"/>
    </xf>
    <xf numFmtId="187" fontId="7" fillId="3" borderId="3" xfId="0" applyNumberFormat="1" applyFont="1" applyFill="1" applyBorder="1" applyAlignment="1">
      <alignment horizontal="center" vertical="top"/>
    </xf>
    <xf numFmtId="189" fontId="7" fillId="0" borderId="4" xfId="0" applyNumberFormat="1" applyFont="1" applyBorder="1" applyAlignment="1">
      <alignment horizontal="center" vertical="top"/>
    </xf>
    <xf numFmtId="2" fontId="15" fillId="0" borderId="4" xfId="0" applyNumberFormat="1" applyFont="1" applyBorder="1" applyAlignment="1">
      <alignment horizontal="center" vertical="top"/>
    </xf>
    <xf numFmtId="2" fontId="7" fillId="3" borderId="4" xfId="0" applyNumberFormat="1" applyFont="1" applyFill="1" applyBorder="1" applyAlignment="1">
      <alignment horizontal="center" vertical="top"/>
    </xf>
    <xf numFmtId="188" fontId="7" fillId="3" borderId="0" xfId="0" applyNumberFormat="1" applyFont="1" applyFill="1" applyBorder="1" applyAlignment="1">
      <alignment horizontal="center" vertical="top"/>
    </xf>
    <xf numFmtId="2" fontId="15" fillId="0" borderId="0" xfId="0" applyNumberFormat="1" applyFont="1" applyBorder="1" applyAlignment="1">
      <alignment horizontal="center" vertical="top"/>
    </xf>
    <xf numFmtId="187" fontId="15" fillId="0" borderId="0" xfId="0" applyNumberFormat="1" applyFont="1" applyBorder="1" applyAlignment="1">
      <alignment horizontal="center" vertical="top"/>
    </xf>
    <xf numFmtId="187" fontId="7" fillId="3" borderId="4" xfId="0" applyNumberFormat="1" applyFont="1" applyFill="1" applyBorder="1" applyAlignment="1">
      <alignment horizontal="center" vertical="top"/>
    </xf>
    <xf numFmtId="188" fontId="7" fillId="3" borderId="4" xfId="0" applyNumberFormat="1" applyFont="1" applyFill="1" applyBorder="1" applyAlignment="1">
      <alignment horizontal="center" vertical="top"/>
    </xf>
    <xf numFmtId="187" fontId="15" fillId="0" borderId="4" xfId="0" applyNumberFormat="1" applyFont="1" applyBorder="1" applyAlignment="1">
      <alignment horizontal="center" vertical="top"/>
    </xf>
    <xf numFmtId="188" fontId="7" fillId="3" borderId="1" xfId="0" applyNumberFormat="1" applyFont="1" applyFill="1" applyBorder="1" applyAlignment="1">
      <alignment horizontal="center" vertical="top"/>
    </xf>
    <xf numFmtId="2" fontId="15" fillId="0" borderId="1" xfId="0" applyNumberFormat="1" applyFont="1" applyBorder="1" applyAlignment="1">
      <alignment horizontal="center" vertical="top"/>
    </xf>
    <xf numFmtId="187" fontId="15" fillId="0" borderId="1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 vertical="top"/>
    </xf>
    <xf numFmtId="2" fontId="17" fillId="0" borderId="4" xfId="0" applyNumberFormat="1" applyFont="1" applyBorder="1" applyAlignment="1">
      <alignment horizontal="center" vertical="top"/>
    </xf>
    <xf numFmtId="187" fontId="1" fillId="0" borderId="4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187" fontId="1" fillId="0" borderId="1" xfId="0" applyNumberFormat="1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2" fontId="7" fillId="0" borderId="4" xfId="0" applyNumberFormat="1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2" fontId="7" fillId="0" borderId="5" xfId="0" applyNumberFormat="1" applyFont="1" applyBorder="1" applyAlignment="1">
      <alignment vertical="top"/>
    </xf>
    <xf numFmtId="2" fontId="7" fillId="3" borderId="5" xfId="0" applyNumberFormat="1" applyFont="1" applyFill="1" applyBorder="1" applyAlignment="1">
      <alignment horizontal="center" vertical="top"/>
    </xf>
    <xf numFmtId="188" fontId="7" fillId="3" borderId="5" xfId="0" applyNumberFormat="1" applyFont="1" applyFill="1" applyBorder="1" applyAlignment="1">
      <alignment horizontal="center" vertical="top"/>
    </xf>
    <xf numFmtId="0" fontId="7" fillId="0" borderId="5" xfId="0" applyFont="1" applyBorder="1" applyAlignment="1">
      <alignment vertical="top"/>
    </xf>
    <xf numFmtId="187" fontId="7" fillId="3" borderId="5" xfId="0" applyNumberFormat="1" applyFont="1" applyFill="1" applyBorder="1" applyAlignment="1">
      <alignment horizontal="center" vertical="top"/>
    </xf>
    <xf numFmtId="0" fontId="16" fillId="2" borderId="6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2" fontId="7" fillId="4" borderId="3" xfId="0" applyNumberFormat="1" applyFont="1" applyFill="1" applyBorder="1" applyAlignment="1">
      <alignment horizontal="center" vertical="top"/>
    </xf>
    <xf numFmtId="187" fontId="7" fillId="4" borderId="3" xfId="0" applyNumberFormat="1" applyFont="1" applyFill="1" applyBorder="1" applyAlignment="1">
      <alignment horizontal="center" vertical="top"/>
    </xf>
    <xf numFmtId="187" fontId="7" fillId="4" borderId="6" xfId="0" applyNumberFormat="1" applyFont="1" applyFill="1" applyBorder="1" applyAlignment="1">
      <alignment horizontal="center" vertical="top"/>
    </xf>
    <xf numFmtId="2" fontId="7" fillId="4" borderId="4" xfId="0" applyNumberFormat="1" applyFont="1" applyFill="1" applyBorder="1" applyAlignment="1">
      <alignment horizontal="center" vertical="top"/>
    </xf>
    <xf numFmtId="187" fontId="7" fillId="4" borderId="4" xfId="0" applyNumberFormat="1" applyFont="1" applyFill="1" applyBorder="1" applyAlignment="1">
      <alignment horizontal="center" vertical="top"/>
    </xf>
    <xf numFmtId="187" fontId="7" fillId="4" borderId="0" xfId="0" applyNumberFormat="1" applyFont="1" applyFill="1" applyBorder="1" applyAlignment="1">
      <alignment horizontal="center" vertical="top"/>
    </xf>
    <xf numFmtId="189" fontId="7" fillId="0" borderId="4" xfId="0" applyNumberFormat="1" applyFont="1" applyBorder="1" applyAlignment="1">
      <alignment vertical="top"/>
    </xf>
    <xf numFmtId="2" fontId="7" fillId="0" borderId="4" xfId="0" applyNumberFormat="1" applyFont="1" applyBorder="1" applyAlignment="1">
      <alignment vertical="top"/>
    </xf>
    <xf numFmtId="2" fontId="7" fillId="0" borderId="1" xfId="0" applyNumberFormat="1" applyFont="1" applyBorder="1" applyAlignment="1">
      <alignment horizontal="center" vertical="top"/>
    </xf>
    <xf numFmtId="187" fontId="7" fillId="4" borderId="1" xfId="0" applyNumberFormat="1" applyFont="1" applyFill="1" applyBorder="1" applyAlignment="1">
      <alignment horizontal="center" vertical="top"/>
    </xf>
    <xf numFmtId="2" fontId="7" fillId="4" borderId="1" xfId="0" applyNumberFormat="1" applyFont="1" applyFill="1" applyBorder="1" applyAlignment="1">
      <alignment horizontal="center" vertical="top"/>
    </xf>
    <xf numFmtId="0" fontId="10" fillId="0" borderId="0" xfId="0" applyFont="1" applyAlignment="1">
      <alignment vertical="top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2" fontId="1" fillId="0" borderId="1" xfId="0" applyNumberFormat="1" applyFont="1" applyFill="1" applyBorder="1" applyAlignment="1">
      <alignment horizontal="center" vertical="top"/>
    </xf>
    <xf numFmtId="2" fontId="1" fillId="0" borderId="0" xfId="0" applyNumberFormat="1" applyFont="1" applyFill="1" applyAlignment="1">
      <alignment horizontal="center" vertical="top"/>
    </xf>
    <xf numFmtId="2" fontId="17" fillId="0" borderId="1" xfId="0" applyNumberFormat="1" applyFont="1" applyFill="1" applyBorder="1" applyAlignment="1">
      <alignment horizontal="center" vertical="top"/>
    </xf>
    <xf numFmtId="188" fontId="7" fillId="5" borderId="4" xfId="0" applyNumberFormat="1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188" fontId="7" fillId="5" borderId="3" xfId="0" applyNumberFormat="1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15" fillId="0" borderId="0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top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สอบเทียบอาคาร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ทรบ.ปากคลองซอยพิเศษ </a:t>
            </a:r>
            <a:r>
              <a:rPr lang="en-US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FTO.NO.3</a:t>
            </a: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โครงการ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ส่งน้ำและบำรุงรักษา</a:t>
            </a:r>
            <a:r>
              <a:rPr lang="th-TH" sz="1440" b="1" i="0" u="sng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แม่แตง</a:t>
            </a:r>
            <a:endParaRPr lang="th-TH" sz="1440" b="1" i="0" u="sng" strike="noStrike">
              <a:solidFill>
                <a:srgbClr val="000000"/>
              </a:solidFill>
              <a:latin typeface="TH SarabunPSK"/>
              <a:cs typeface="TH SarabunPSK"/>
            </a:endParaRPr>
          </a:p>
        </c:rich>
      </c:tx>
      <c:layout>
        <c:manualLayout>
          <c:xMode val="edge"/>
          <c:yMode val="edge"/>
          <c:x val="0.18944772859590714"/>
          <c:y val="4.062794243572884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</c:trendline>
          <c:trendline>
            <c:trendlineType val="linear"/>
          </c:trendline>
          <c:trendline>
            <c:trendlineType val="linear"/>
          </c:trendline>
          <c:trendline>
            <c:trendlineType val="linear"/>
            <c:dispRSqr val="1"/>
            <c:dispEq val="1"/>
            <c:trendlineLbl>
              <c:layout>
                <c:manualLayout>
                  <c:x val="-0.11887651430958518"/>
                  <c:y val="0.18363754669942056"/>
                </c:manualLayout>
              </c:layout>
              <c:numFmt formatCode="#,##0.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</c:trendlineLbl>
          </c:trendline>
          <c:xVal>
            <c:numRef>
              <c:f>FTO.NO.3!$H$53:$H$56</c:f>
              <c:numCache>
                <c:formatCode>0.000</c:formatCode>
                <c:ptCount val="4"/>
                <c:pt idx="0">
                  <c:v>11.399999999999999</c:v>
                </c:pt>
                <c:pt idx="1">
                  <c:v>5.7499999999999991</c:v>
                </c:pt>
                <c:pt idx="2">
                  <c:v>3.8666666666666667</c:v>
                </c:pt>
                <c:pt idx="3">
                  <c:v>2.9299999999999997</c:v>
                </c:pt>
              </c:numCache>
            </c:numRef>
          </c:xVal>
          <c:yVal>
            <c:numRef>
              <c:f>FTO.NO.3!$I$53:$I$56</c:f>
              <c:numCache>
                <c:formatCode>0.000</c:formatCode>
                <c:ptCount val="4"/>
                <c:pt idx="0">
                  <c:v>0.32069206543688122</c:v>
                </c:pt>
                <c:pt idx="1">
                  <c:v>0.30876850858580263</c:v>
                </c:pt>
                <c:pt idx="2">
                  <c:v>0.29695399969421749</c:v>
                </c:pt>
                <c:pt idx="3">
                  <c:v>0.30325004772318237</c:v>
                </c:pt>
              </c:numCache>
            </c:numRef>
          </c:yVal>
        </c:ser>
        <c:axId val="108446464"/>
        <c:axId val="110807680"/>
      </c:scatterChart>
      <c:valAx>
        <c:axId val="1084464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H/Go</a:t>
                </a:r>
              </a:p>
            </c:rich>
          </c:tx>
          <c:layout>
            <c:manualLayout>
              <c:xMode val="edge"/>
              <c:yMode val="edge"/>
              <c:x val="0.48351050855485395"/>
              <c:y val="0.90627841879875815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10807680"/>
        <c:crosses val="autoZero"/>
        <c:crossBetween val="midCat"/>
      </c:valAx>
      <c:valAx>
        <c:axId val="1108076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Cd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0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08446464"/>
        <c:crosses val="autoZero"/>
        <c:crossBetween val="midCat"/>
        <c:majorUnit val="0.1"/>
        <c:minorUnit val="5.0000000000000024E-2"/>
      </c:valAx>
    </c:plotArea>
    <c:plotVisOnly val="1"/>
    <c:dispBlanksAs val="gap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236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135871</xdr:colOff>
      <xdr:row>14</xdr:row>
      <xdr:rowOff>236803</xdr:rowOff>
    </xdr:from>
    <xdr:to>
      <xdr:col>2</xdr:col>
      <xdr:colOff>278746</xdr:colOff>
      <xdr:row>15</xdr:row>
      <xdr:rowOff>151078</xdr:rowOff>
    </xdr:to>
    <xdr:cxnSp macro="">
      <xdr:nvCxnSpPr>
        <xdr:cNvPr id="3" name="ตัวเชื่อมต่อตรง 2"/>
        <xdr:cNvCxnSpPr/>
      </xdr:nvCxnSpPr>
      <xdr:spPr>
        <a:xfrm flipV="1">
          <a:off x="1339485" y="4029485"/>
          <a:ext cx="142875" cy="182707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69</xdr:row>
      <xdr:rowOff>114300</xdr:rowOff>
    </xdr:from>
    <xdr:to>
      <xdr:col>8</xdr:col>
      <xdr:colOff>666750</xdr:colOff>
      <xdr:row>80</xdr:row>
      <xdr:rowOff>200025</xdr:rowOff>
    </xdr:to>
    <xdr:graphicFrame macro="">
      <xdr:nvGraphicFramePr>
        <xdr:cNvPr id="2238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85725</xdr:colOff>
      <xdr:row>35</xdr:row>
      <xdr:rowOff>247650</xdr:rowOff>
    </xdr:from>
    <xdr:to>
      <xdr:col>8</xdr:col>
      <xdr:colOff>561975</xdr:colOff>
      <xdr:row>39</xdr:row>
      <xdr:rowOff>148003</xdr:rowOff>
    </xdr:to>
    <xdr:pic>
      <xdr:nvPicPr>
        <xdr:cNvPr id="2239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6843" t="30321" r="21516" b="42590"/>
        <a:stretch>
          <a:fillRect/>
        </a:stretch>
      </xdr:blipFill>
      <xdr:spPr bwMode="auto">
        <a:xfrm>
          <a:off x="2886075" y="9534525"/>
          <a:ext cx="3381375" cy="1123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35</xdr:row>
      <xdr:rowOff>285750</xdr:rowOff>
    </xdr:from>
    <xdr:to>
      <xdr:col>1</xdr:col>
      <xdr:colOff>333375</xdr:colOff>
      <xdr:row>36</xdr:row>
      <xdr:rowOff>161925</xdr:rowOff>
    </xdr:to>
    <xdr:cxnSp macro="">
      <xdr:nvCxnSpPr>
        <xdr:cNvPr id="9" name="ตัวเชื่อมต่อตรง 8"/>
        <xdr:cNvCxnSpPr/>
      </xdr:nvCxnSpPr>
      <xdr:spPr>
        <a:xfrm flipV="1">
          <a:off x="476250" y="95726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180975</xdr:colOff>
      <xdr:row>36</xdr:row>
      <xdr:rowOff>295275</xdr:rowOff>
    </xdr:from>
    <xdr:to>
      <xdr:col>1</xdr:col>
      <xdr:colOff>323850</xdr:colOff>
      <xdr:row>37</xdr:row>
      <xdr:rowOff>161925</xdr:rowOff>
    </xdr:to>
    <xdr:cxnSp macro="">
      <xdr:nvCxnSpPr>
        <xdr:cNvPr id="10" name="ตัวเชื่อมต่อตรง 9"/>
        <xdr:cNvCxnSpPr/>
      </xdr:nvCxnSpPr>
      <xdr:spPr>
        <a:xfrm flipV="1">
          <a:off x="466725" y="988695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55818</xdr:colOff>
      <xdr:row>10</xdr:row>
      <xdr:rowOff>241122</xdr:rowOff>
    </xdr:from>
    <xdr:to>
      <xdr:col>5</xdr:col>
      <xdr:colOff>198693</xdr:colOff>
      <xdr:row>11</xdr:row>
      <xdr:rowOff>150735</xdr:rowOff>
    </xdr:to>
    <xdr:cxnSp macro="">
      <xdr:nvCxnSpPr>
        <xdr:cNvPr id="18" name="ตัวเชื่อมต่อตรง 17"/>
        <xdr:cNvCxnSpPr/>
      </xdr:nvCxnSpPr>
      <xdr:spPr>
        <a:xfrm flipV="1">
          <a:off x="3562750" y="3055327"/>
          <a:ext cx="142875" cy="178044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847919</xdr:colOff>
      <xdr:row>26</xdr:row>
      <xdr:rowOff>168346</xdr:rowOff>
    </xdr:from>
    <xdr:to>
      <xdr:col>6</xdr:col>
      <xdr:colOff>234742</xdr:colOff>
      <xdr:row>33</xdr:row>
      <xdr:rowOff>108947</xdr:rowOff>
    </xdr:to>
    <xdr:pic>
      <xdr:nvPicPr>
        <xdr:cNvPr id="17" name="รูปภาพ 16" descr="1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051533" y="6991710"/>
          <a:ext cx="2426164" cy="1819623"/>
        </a:xfrm>
        <a:prstGeom prst="rect">
          <a:avLst/>
        </a:prstGeom>
        <a:ln w="285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103"/>
  <sheetViews>
    <sheetView tabSelected="1" view="pageLayout" topLeftCell="A13" zoomScale="110" zoomScalePageLayoutView="110" workbookViewId="0">
      <selection activeCell="L90" sqref="L90"/>
    </sheetView>
  </sheetViews>
  <sheetFormatPr defaultRowHeight="24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6384" width="9" style="1"/>
  </cols>
  <sheetData>
    <row r="1" spans="1:9" ht="30.75">
      <c r="B1" s="79" t="s">
        <v>0</v>
      </c>
      <c r="C1" s="79"/>
      <c r="D1" s="79"/>
      <c r="E1" s="79"/>
      <c r="F1" s="79"/>
      <c r="G1" s="79"/>
      <c r="H1" s="79"/>
      <c r="I1" s="79"/>
    </row>
    <row r="2" spans="1:9" ht="22.5" customHeight="1">
      <c r="A2" s="3"/>
      <c r="B2" s="80" t="s">
        <v>48</v>
      </c>
      <c r="C2" s="80"/>
      <c r="D2" s="80"/>
      <c r="E2" s="80"/>
      <c r="F2" s="80"/>
      <c r="G2" s="80"/>
      <c r="H2" s="80"/>
      <c r="I2" s="80"/>
    </row>
    <row r="3" spans="1:9" ht="21" customHeight="1">
      <c r="A3" s="3"/>
      <c r="B3" s="81" t="s">
        <v>63</v>
      </c>
      <c r="C3" s="81"/>
      <c r="D3" s="81"/>
      <c r="E3" s="81"/>
      <c r="F3" s="81"/>
      <c r="G3" s="81"/>
      <c r="H3" s="81"/>
      <c r="I3" s="81"/>
    </row>
    <row r="4" spans="1:9" ht="18" customHeight="1">
      <c r="A4" s="3"/>
      <c r="B4" s="3"/>
      <c r="C4" s="3"/>
      <c r="D4" s="3"/>
      <c r="E4" s="3"/>
      <c r="F4" s="3"/>
      <c r="G4" s="3"/>
      <c r="H4" s="3"/>
      <c r="I4" s="3"/>
    </row>
    <row r="5" spans="1:9">
      <c r="A5" s="4">
        <v>1</v>
      </c>
      <c r="B5" s="5" t="s">
        <v>1</v>
      </c>
      <c r="C5" s="3"/>
      <c r="D5" s="3"/>
      <c r="E5" s="3"/>
      <c r="F5" s="3"/>
      <c r="G5" s="3"/>
      <c r="H5" s="3"/>
      <c r="I5" s="3"/>
    </row>
    <row r="6" spans="1:9" ht="21.2" customHeight="1">
      <c r="A6" s="3"/>
      <c r="B6" s="5" t="s">
        <v>2</v>
      </c>
      <c r="C6" s="3"/>
      <c r="D6" s="3"/>
      <c r="E6" s="3"/>
      <c r="F6" s="3"/>
      <c r="G6" s="3"/>
      <c r="H6" s="3"/>
      <c r="I6" s="3"/>
    </row>
    <row r="7" spans="1:9" ht="21.2" customHeight="1">
      <c r="A7" s="3"/>
      <c r="B7" s="5" t="s">
        <v>3</v>
      </c>
      <c r="C7" s="3"/>
      <c r="D7" s="67" t="s">
        <v>70</v>
      </c>
      <c r="E7" s="67"/>
      <c r="F7" s="67"/>
      <c r="G7" s="67"/>
      <c r="H7" s="7" t="s">
        <v>4</v>
      </c>
      <c r="I7" s="6"/>
    </row>
    <row r="8" spans="1:9" ht="21.2" customHeight="1">
      <c r="A8" s="3"/>
      <c r="B8" s="5" t="s">
        <v>5</v>
      </c>
      <c r="C8" s="3"/>
      <c r="D8" s="67" t="s">
        <v>65</v>
      </c>
      <c r="E8" s="67"/>
      <c r="F8" s="68"/>
      <c r="G8" s="69"/>
      <c r="H8" s="8"/>
      <c r="I8" s="8"/>
    </row>
    <row r="9" spans="1:9" ht="21.2" customHeight="1">
      <c r="A9" s="3"/>
      <c r="B9" s="5" t="s">
        <v>6</v>
      </c>
      <c r="C9" s="3"/>
      <c r="D9" s="9" t="s">
        <v>67</v>
      </c>
      <c r="E9" s="6"/>
      <c r="F9" s="8"/>
      <c r="G9" s="8"/>
      <c r="H9" s="7" t="s">
        <v>7</v>
      </c>
      <c r="I9" s="6"/>
    </row>
    <row r="10" spans="1:9" ht="21.2" customHeight="1">
      <c r="A10" s="3"/>
      <c r="B10" s="5" t="s">
        <v>8</v>
      </c>
      <c r="C10" s="3"/>
      <c r="D10" s="6" t="s">
        <v>66</v>
      </c>
      <c r="E10" s="6"/>
      <c r="F10" s="8"/>
      <c r="G10" s="8"/>
      <c r="H10" s="7" t="s">
        <v>9</v>
      </c>
      <c r="I10" s="6" t="s">
        <v>64</v>
      </c>
    </row>
    <row r="11" spans="1:9" ht="21.2" customHeight="1">
      <c r="A11" s="3"/>
      <c r="B11" s="5" t="s">
        <v>56</v>
      </c>
      <c r="C11" s="3"/>
      <c r="D11" s="83" t="s">
        <v>68</v>
      </c>
      <c r="E11" s="83"/>
      <c r="F11" s="83" t="s">
        <v>69</v>
      </c>
      <c r="G11" s="83"/>
      <c r="H11" s="8"/>
      <c r="I11" s="8"/>
    </row>
    <row r="12" spans="1:9" ht="21.2" customHeight="1">
      <c r="A12" s="3"/>
      <c r="B12" s="5" t="s">
        <v>50</v>
      </c>
      <c r="C12" s="3"/>
      <c r="D12" s="3" t="s">
        <v>51</v>
      </c>
      <c r="E12" s="3"/>
      <c r="F12" s="10" t="s">
        <v>62</v>
      </c>
      <c r="G12" s="3"/>
      <c r="H12" s="3"/>
      <c r="I12" s="3"/>
    </row>
    <row r="13" spans="1:9" ht="14.1" customHeight="1">
      <c r="A13" s="3"/>
      <c r="B13" s="5"/>
      <c r="C13" s="3"/>
      <c r="D13" s="3"/>
      <c r="E13" s="3"/>
      <c r="F13" s="3"/>
      <c r="G13" s="3"/>
      <c r="H13" s="3"/>
      <c r="I13" s="3"/>
    </row>
    <row r="14" spans="1:9" ht="21.2" customHeight="1">
      <c r="A14" s="3"/>
      <c r="B14" s="5" t="s">
        <v>10</v>
      </c>
      <c r="C14" s="3"/>
      <c r="D14" s="3"/>
      <c r="E14" s="3"/>
      <c r="F14" s="3"/>
      <c r="G14" s="3"/>
      <c r="H14" s="3"/>
      <c r="I14" s="3"/>
    </row>
    <row r="15" spans="1:9" ht="21.2" customHeight="1">
      <c r="A15" s="3"/>
      <c r="B15" s="5" t="s">
        <v>23</v>
      </c>
      <c r="C15" s="3"/>
      <c r="D15" s="3"/>
      <c r="E15" s="3"/>
      <c r="F15" s="3"/>
      <c r="G15" s="3"/>
      <c r="H15" s="3"/>
      <c r="I15" s="3"/>
    </row>
    <row r="16" spans="1:9" ht="21.2" customHeight="1">
      <c r="A16" s="3"/>
      <c r="B16" s="5" t="s">
        <v>57</v>
      </c>
      <c r="C16" s="3"/>
      <c r="D16" s="3"/>
      <c r="E16" s="3"/>
      <c r="F16" s="3"/>
      <c r="G16" s="11">
        <v>1</v>
      </c>
      <c r="H16" s="3" t="s">
        <v>24</v>
      </c>
      <c r="I16" s="3"/>
    </row>
    <row r="17" spans="1:9" ht="21.2" customHeight="1">
      <c r="A17" s="3"/>
      <c r="B17" s="5"/>
      <c r="C17" s="3"/>
      <c r="D17" s="3" t="s">
        <v>26</v>
      </c>
      <c r="E17" s="2" t="s">
        <v>35</v>
      </c>
      <c r="F17" s="12"/>
      <c r="G17" s="70">
        <v>0.6</v>
      </c>
      <c r="H17" s="3" t="s">
        <v>25</v>
      </c>
      <c r="I17" s="3"/>
    </row>
    <row r="18" spans="1:9" ht="21.2" customHeight="1">
      <c r="A18" s="3"/>
      <c r="B18" s="5"/>
      <c r="C18" s="3"/>
      <c r="D18" s="3"/>
      <c r="E18" s="2" t="s">
        <v>36</v>
      </c>
      <c r="F18" s="14"/>
      <c r="G18" s="71">
        <v>0.6</v>
      </c>
      <c r="H18" s="3" t="s">
        <v>25</v>
      </c>
      <c r="I18" s="3"/>
    </row>
    <row r="19" spans="1:9" ht="21.2" customHeight="1">
      <c r="A19" s="3"/>
      <c r="B19" s="5" t="s">
        <v>27</v>
      </c>
      <c r="C19" s="3"/>
      <c r="D19" s="3"/>
      <c r="E19" s="3"/>
      <c r="F19" s="3"/>
      <c r="G19" s="15" t="s">
        <v>53</v>
      </c>
      <c r="H19" s="10" t="s">
        <v>60</v>
      </c>
      <c r="I19" s="3"/>
    </row>
    <row r="20" spans="1:9" ht="21.2" customHeight="1">
      <c r="A20" s="3"/>
      <c r="B20" s="5" t="s">
        <v>28</v>
      </c>
      <c r="C20" s="3"/>
      <c r="D20" s="3"/>
      <c r="E20" s="3"/>
      <c r="F20" s="3"/>
      <c r="G20" s="15" t="s">
        <v>53</v>
      </c>
      <c r="H20" s="10" t="s">
        <v>60</v>
      </c>
      <c r="I20" s="3"/>
    </row>
    <row r="21" spans="1:9" ht="21.2" customHeight="1">
      <c r="A21" s="3"/>
      <c r="B21" s="16" t="s">
        <v>11</v>
      </c>
      <c r="C21" s="3"/>
      <c r="D21" s="3"/>
      <c r="E21" s="3"/>
      <c r="F21" s="3"/>
      <c r="G21" s="72">
        <v>0.1</v>
      </c>
      <c r="H21" s="10" t="s">
        <v>61</v>
      </c>
      <c r="I21" s="3"/>
    </row>
    <row r="22" spans="1:9" ht="21.2" customHeight="1">
      <c r="A22" s="3"/>
      <c r="B22" s="5" t="s">
        <v>29</v>
      </c>
      <c r="C22" s="3"/>
      <c r="D22" s="3"/>
      <c r="E22" s="3"/>
      <c r="F22" s="3"/>
      <c r="G22" s="15" t="s">
        <v>53</v>
      </c>
      <c r="H22" s="3" t="s">
        <v>30</v>
      </c>
      <c r="I22" s="3"/>
    </row>
    <row r="23" spans="1:9" ht="21.2" customHeight="1">
      <c r="A23" s="3"/>
      <c r="B23" s="5" t="s">
        <v>52</v>
      </c>
      <c r="C23" s="3"/>
      <c r="D23" s="3"/>
      <c r="E23" s="3"/>
      <c r="F23" s="3"/>
      <c r="G23" s="11" t="s">
        <v>53</v>
      </c>
      <c r="H23" s="3" t="s">
        <v>25</v>
      </c>
      <c r="I23" s="3"/>
    </row>
    <row r="24" spans="1:9" ht="14.1" customHeight="1">
      <c r="A24" s="3"/>
      <c r="B24" s="5"/>
      <c r="C24" s="3"/>
      <c r="D24" s="12"/>
      <c r="E24" s="3"/>
      <c r="F24" s="3"/>
      <c r="G24" s="3"/>
      <c r="H24" s="3"/>
      <c r="I24" s="3"/>
    </row>
    <row r="25" spans="1:9" ht="21.2" customHeight="1">
      <c r="A25" s="3"/>
      <c r="B25" s="5" t="s">
        <v>31</v>
      </c>
      <c r="C25" s="3"/>
      <c r="D25" s="3"/>
      <c r="E25" s="3"/>
      <c r="F25" s="3"/>
      <c r="G25" s="3"/>
      <c r="H25" s="3"/>
      <c r="I25" s="3"/>
    </row>
    <row r="26" spans="1:9" ht="21.2" customHeight="1">
      <c r="A26" s="82"/>
      <c r="B26" s="82"/>
      <c r="C26" s="82"/>
      <c r="D26" s="82"/>
      <c r="E26" s="82"/>
      <c r="F26" s="82"/>
      <c r="G26" s="82"/>
      <c r="H26" s="82"/>
      <c r="I26" s="82"/>
    </row>
    <row r="27" spans="1:9" ht="21.2" customHeight="1">
      <c r="A27" s="82"/>
      <c r="B27" s="82"/>
      <c r="C27" s="82"/>
      <c r="D27" s="82"/>
      <c r="E27" s="82"/>
      <c r="F27" s="82"/>
      <c r="G27" s="82"/>
      <c r="H27" s="82"/>
      <c r="I27" s="82"/>
    </row>
    <row r="28" spans="1:9" ht="21.2" customHeight="1">
      <c r="A28" s="82"/>
      <c r="B28" s="82"/>
      <c r="C28" s="82"/>
      <c r="D28" s="82"/>
      <c r="E28" s="82"/>
      <c r="F28" s="82"/>
      <c r="G28" s="82"/>
      <c r="H28" s="82"/>
      <c r="I28" s="82"/>
    </row>
    <row r="29" spans="1:9" ht="21.2" customHeight="1">
      <c r="A29" s="82"/>
      <c r="B29" s="82"/>
      <c r="C29" s="82"/>
      <c r="D29" s="82"/>
      <c r="E29" s="82"/>
      <c r="F29" s="82"/>
      <c r="G29" s="82"/>
      <c r="H29" s="82"/>
      <c r="I29" s="82"/>
    </row>
    <row r="30" spans="1:9" ht="21.2" customHeight="1">
      <c r="A30" s="82"/>
      <c r="B30" s="82"/>
      <c r="C30" s="82"/>
      <c r="D30" s="82"/>
      <c r="E30" s="82"/>
      <c r="F30" s="82"/>
      <c r="G30" s="82"/>
      <c r="H30" s="82"/>
      <c r="I30" s="82"/>
    </row>
    <row r="31" spans="1:9" ht="21.2" customHeight="1">
      <c r="A31" s="82"/>
      <c r="B31" s="82"/>
      <c r="C31" s="82"/>
      <c r="D31" s="82"/>
      <c r="E31" s="82"/>
      <c r="F31" s="82"/>
      <c r="G31" s="82"/>
      <c r="H31" s="82"/>
      <c r="I31" s="82"/>
    </row>
    <row r="32" spans="1:9" ht="21.2" customHeight="1">
      <c r="A32" s="82"/>
      <c r="B32" s="82"/>
      <c r="C32" s="82"/>
      <c r="D32" s="82"/>
      <c r="E32" s="82"/>
      <c r="F32" s="82"/>
      <c r="G32" s="82"/>
      <c r="H32" s="82"/>
      <c r="I32" s="82"/>
    </row>
    <row r="33" spans="1:9" ht="21.2" customHeight="1">
      <c r="A33" s="82"/>
      <c r="B33" s="82"/>
      <c r="C33" s="82"/>
      <c r="D33" s="82"/>
      <c r="E33" s="82"/>
      <c r="F33" s="82"/>
      <c r="G33" s="82"/>
      <c r="H33" s="82"/>
      <c r="I33" s="82"/>
    </row>
    <row r="34" spans="1:9" ht="21.2" customHeight="1">
      <c r="A34" s="82"/>
      <c r="B34" s="82"/>
      <c r="C34" s="82"/>
      <c r="D34" s="82"/>
      <c r="E34" s="82"/>
      <c r="F34" s="82"/>
      <c r="G34" s="82"/>
      <c r="H34" s="82"/>
      <c r="I34" s="82"/>
    </row>
    <row r="35" spans="1:9" ht="21.2" customHeight="1">
      <c r="A35" s="82"/>
      <c r="B35" s="82"/>
      <c r="C35" s="82"/>
      <c r="D35" s="82"/>
      <c r="E35" s="82"/>
      <c r="F35" s="82"/>
      <c r="G35" s="82"/>
      <c r="H35" s="82"/>
      <c r="I35" s="82"/>
    </row>
    <row r="36" spans="1:9">
      <c r="A36" s="4">
        <v>2</v>
      </c>
      <c r="B36" s="5" t="s">
        <v>32</v>
      </c>
      <c r="C36" s="3"/>
      <c r="D36" s="3"/>
      <c r="E36" s="3"/>
      <c r="F36" s="3"/>
      <c r="G36" s="3"/>
      <c r="H36" s="3"/>
      <c r="I36" s="3"/>
    </row>
    <row r="37" spans="1:9">
      <c r="A37" s="3"/>
      <c r="B37" s="3" t="s">
        <v>54</v>
      </c>
      <c r="C37" s="3"/>
      <c r="D37" s="3"/>
      <c r="E37" s="3"/>
      <c r="F37" s="3"/>
      <c r="G37" s="3"/>
      <c r="H37" s="3"/>
      <c r="I37" s="3"/>
    </row>
    <row r="38" spans="1:9">
      <c r="A38" s="3"/>
      <c r="B38" s="3" t="s">
        <v>55</v>
      </c>
      <c r="C38" s="3"/>
      <c r="D38" s="3"/>
      <c r="E38" s="3"/>
      <c r="F38" s="3"/>
      <c r="G38" s="3"/>
      <c r="H38" s="3"/>
      <c r="I38" s="3"/>
    </row>
    <row r="39" spans="1:9">
      <c r="A39" s="3"/>
      <c r="B39" s="3" t="s">
        <v>33</v>
      </c>
      <c r="C39" s="3"/>
      <c r="D39" s="3"/>
      <c r="E39" s="3"/>
      <c r="F39" s="3"/>
      <c r="G39" s="3"/>
      <c r="H39" s="3"/>
      <c r="I39" s="3"/>
    </row>
    <row r="40" spans="1:9" ht="14.1" customHeight="1">
      <c r="A40" s="3"/>
      <c r="B40" s="3"/>
      <c r="C40" s="3"/>
      <c r="D40" s="3"/>
      <c r="E40" s="3"/>
      <c r="F40" s="3"/>
      <c r="G40" s="3"/>
      <c r="H40" s="3"/>
      <c r="I40" s="3"/>
    </row>
    <row r="41" spans="1:9" ht="14.1" customHeight="1">
      <c r="A41" s="3"/>
      <c r="B41" s="3"/>
      <c r="C41" s="3"/>
      <c r="D41" s="3"/>
      <c r="E41" s="3"/>
      <c r="F41" s="3"/>
      <c r="G41" s="3"/>
      <c r="H41" s="3"/>
      <c r="I41" s="3"/>
    </row>
    <row r="42" spans="1:9" ht="21.2" customHeight="1">
      <c r="A42" s="3"/>
      <c r="B42" s="3" t="s">
        <v>34</v>
      </c>
      <c r="C42" s="3" t="s">
        <v>40</v>
      </c>
      <c r="D42" s="3"/>
      <c r="E42" s="3"/>
      <c r="F42" s="3"/>
      <c r="G42" s="3"/>
      <c r="H42" s="3"/>
      <c r="I42" s="3"/>
    </row>
    <row r="43" spans="1:9" ht="21.2" customHeight="1">
      <c r="A43" s="3"/>
      <c r="B43" s="3"/>
      <c r="C43" s="3" t="s">
        <v>38</v>
      </c>
      <c r="D43" s="3"/>
      <c r="E43" s="3"/>
      <c r="F43" s="3"/>
      <c r="G43" s="3"/>
      <c r="H43" s="3"/>
      <c r="I43" s="3"/>
    </row>
    <row r="44" spans="1:9" ht="21.2" customHeight="1">
      <c r="A44" s="3"/>
      <c r="B44" s="3"/>
      <c r="C44" s="3" t="s">
        <v>37</v>
      </c>
      <c r="D44" s="3"/>
      <c r="E44" s="3"/>
      <c r="F44" s="3"/>
      <c r="G44" s="3"/>
      <c r="H44" s="3"/>
      <c r="I44" s="3"/>
    </row>
    <row r="45" spans="1:9" ht="21.2" customHeight="1">
      <c r="A45" s="3"/>
      <c r="B45" s="3"/>
      <c r="C45" s="3" t="s">
        <v>58</v>
      </c>
      <c r="D45" s="3"/>
      <c r="E45" s="3"/>
      <c r="F45" s="3"/>
      <c r="G45" s="3"/>
      <c r="H45" s="3"/>
      <c r="I45" s="3"/>
    </row>
    <row r="46" spans="1:9" ht="21.2" customHeight="1">
      <c r="A46" s="3"/>
      <c r="B46" s="3"/>
      <c r="C46" s="3" t="s">
        <v>59</v>
      </c>
      <c r="D46" s="3"/>
      <c r="E46" s="3"/>
      <c r="F46" s="3"/>
      <c r="G46" s="3"/>
      <c r="H46" s="3"/>
      <c r="I46" s="3"/>
    </row>
    <row r="47" spans="1:9" ht="21.2" customHeight="1">
      <c r="A47" s="3"/>
      <c r="B47" s="3"/>
      <c r="C47" s="3" t="s">
        <v>39</v>
      </c>
      <c r="D47" s="3"/>
      <c r="E47" s="3"/>
      <c r="F47" s="3"/>
      <c r="G47" s="3"/>
      <c r="H47" s="3"/>
      <c r="I47" s="3"/>
    </row>
    <row r="48" spans="1:9" ht="21.2" customHeight="1">
      <c r="A48" s="3"/>
      <c r="B48" s="3"/>
      <c r="C48" s="3"/>
      <c r="D48" s="3"/>
      <c r="E48" s="3"/>
      <c r="F48" s="3"/>
      <c r="G48" s="3"/>
      <c r="H48" s="3"/>
      <c r="I48" s="3"/>
    </row>
    <row r="49" spans="1:9" ht="11.25" customHeight="1" thickBot="1">
      <c r="A49" s="3"/>
      <c r="B49" s="3"/>
      <c r="C49" s="3"/>
      <c r="D49" s="3"/>
      <c r="E49" s="3"/>
      <c r="F49" s="3"/>
      <c r="G49" s="3"/>
      <c r="H49" s="3"/>
      <c r="I49" s="3"/>
    </row>
    <row r="50" spans="1:9" ht="19.7" customHeight="1">
      <c r="A50" s="74" t="s">
        <v>42</v>
      </c>
      <c r="B50" s="17" t="s">
        <v>12</v>
      </c>
      <c r="C50" s="17" t="s">
        <v>44</v>
      </c>
      <c r="D50" s="74" t="s">
        <v>16</v>
      </c>
      <c r="E50" s="17"/>
      <c r="F50" s="17" t="s">
        <v>13</v>
      </c>
      <c r="G50" s="74" t="s">
        <v>18</v>
      </c>
      <c r="H50" s="74" t="s">
        <v>20</v>
      </c>
      <c r="I50" s="74" t="s">
        <v>19</v>
      </c>
    </row>
    <row r="51" spans="1:9" ht="19.7" customHeight="1">
      <c r="A51" s="75"/>
      <c r="B51" s="18" t="s">
        <v>14</v>
      </c>
      <c r="C51" s="18" t="s">
        <v>15</v>
      </c>
      <c r="D51" s="75"/>
      <c r="E51" s="19"/>
      <c r="F51" s="18" t="s">
        <v>17</v>
      </c>
      <c r="G51" s="84"/>
      <c r="H51" s="75"/>
      <c r="I51" s="75"/>
    </row>
    <row r="52" spans="1:9" ht="19.7" customHeight="1" thickBot="1">
      <c r="A52" s="20"/>
      <c r="B52" s="21" t="s">
        <v>21</v>
      </c>
      <c r="C52" s="21" t="s">
        <v>21</v>
      </c>
      <c r="D52" s="20"/>
      <c r="E52" s="20"/>
      <c r="F52" s="21" t="s">
        <v>22</v>
      </c>
      <c r="G52" s="21" t="s">
        <v>41</v>
      </c>
      <c r="H52" s="19"/>
      <c r="I52" s="20"/>
    </row>
    <row r="53" spans="1:9">
      <c r="A53" s="22">
        <v>1</v>
      </c>
      <c r="B53" s="23">
        <v>1.24</v>
      </c>
      <c r="C53" s="24">
        <f>$G$21</f>
        <v>0.1</v>
      </c>
      <c r="D53" s="24">
        <f>$B53-$C53</f>
        <v>1.1399999999999999</v>
      </c>
      <c r="E53" s="25">
        <f>SQRT(2*9.81*D53)</f>
        <v>4.7293551357452523</v>
      </c>
      <c r="F53" s="23">
        <v>0.1</v>
      </c>
      <c r="G53" s="26">
        <v>9.0999999999999998E-2</v>
      </c>
      <c r="H53" s="27">
        <f>D53/F53</f>
        <v>11.399999999999999</v>
      </c>
      <c r="I53" s="27">
        <f>G53/(($G$16*$G$17)*F53*E53)</f>
        <v>0.32069206543688122</v>
      </c>
    </row>
    <row r="54" spans="1:9">
      <c r="A54" s="28">
        <v>2</v>
      </c>
      <c r="B54" s="29">
        <v>1.25</v>
      </c>
      <c r="C54" s="30">
        <f>$G$21</f>
        <v>0.1</v>
      </c>
      <c r="D54" s="30">
        <f>$B54-$C54</f>
        <v>1.1499999999999999</v>
      </c>
      <c r="E54" s="31">
        <f>SQRT(2*9.81*D54)</f>
        <v>4.750052631287363</v>
      </c>
      <c r="F54" s="32">
        <v>0.2</v>
      </c>
      <c r="G54" s="33">
        <v>0.17599999999999999</v>
      </c>
      <c r="H54" s="34">
        <f>D54/F54</f>
        <v>5.7499999999999991</v>
      </c>
      <c r="I54" s="34">
        <f>G54/(($G$16*$G$17)*F54*E54)</f>
        <v>0.30876850858580263</v>
      </c>
    </row>
    <row r="55" spans="1:9">
      <c r="A55" s="28">
        <v>3</v>
      </c>
      <c r="B55" s="29">
        <v>1.26</v>
      </c>
      <c r="C55" s="30">
        <f>$G$21</f>
        <v>0.1</v>
      </c>
      <c r="D55" s="30">
        <f>$B55-$C55</f>
        <v>1.1599999999999999</v>
      </c>
      <c r="E55" s="35">
        <f>SQRT(2*9.81*D55)</f>
        <v>4.7706603316522127</v>
      </c>
      <c r="F55" s="29">
        <v>0.3</v>
      </c>
      <c r="G55" s="36">
        <v>0.255</v>
      </c>
      <c r="H55" s="34">
        <f>D55/F55</f>
        <v>3.8666666666666667</v>
      </c>
      <c r="I55" s="34">
        <f>G55/(($G$16*$G$17)*F55*E55)</f>
        <v>0.29695399969421749</v>
      </c>
    </row>
    <row r="56" spans="1:9">
      <c r="A56" s="28">
        <v>4</v>
      </c>
      <c r="B56" s="29">
        <v>1.272</v>
      </c>
      <c r="C56" s="30">
        <f>$G$21</f>
        <v>0.1</v>
      </c>
      <c r="D56" s="30">
        <f>$B56-$C56</f>
        <v>1.1719999999999999</v>
      </c>
      <c r="E56" s="37">
        <f>SQRT(2*9.81*D56)</f>
        <v>4.7952726721219934</v>
      </c>
      <c r="F56" s="38">
        <v>0.4</v>
      </c>
      <c r="G56" s="39">
        <v>0.34899999999999998</v>
      </c>
      <c r="H56" s="34">
        <f>D56/F56</f>
        <v>2.9299999999999997</v>
      </c>
      <c r="I56" s="34">
        <f>G56/(($G$16*$G$17)*F56*E56)</f>
        <v>0.30325004772318237</v>
      </c>
    </row>
    <row r="57" spans="1:9">
      <c r="A57" s="28"/>
      <c r="B57" s="40"/>
      <c r="C57" s="30"/>
      <c r="D57" s="30"/>
      <c r="E57" s="37"/>
      <c r="F57" s="41"/>
      <c r="G57" s="42"/>
      <c r="H57" s="34"/>
      <c r="I57" s="34"/>
    </row>
    <row r="58" spans="1:9">
      <c r="A58" s="43"/>
      <c r="B58" s="13"/>
      <c r="C58" s="30"/>
      <c r="D58" s="30"/>
      <c r="E58" s="37"/>
      <c r="F58" s="13"/>
      <c r="G58" s="44"/>
      <c r="H58" s="34"/>
      <c r="I58" s="34"/>
    </row>
    <row r="59" spans="1:9">
      <c r="A59" s="45"/>
      <c r="B59" s="46"/>
      <c r="C59" s="30"/>
      <c r="D59" s="30"/>
      <c r="E59" s="35"/>
      <c r="F59" s="46"/>
      <c r="G59" s="46"/>
      <c r="H59" s="34"/>
      <c r="I59" s="34"/>
    </row>
    <row r="60" spans="1:9">
      <c r="A60" s="45"/>
      <c r="B60" s="46"/>
      <c r="C60" s="30"/>
      <c r="D60" s="30"/>
      <c r="E60" s="35"/>
      <c r="F60" s="46"/>
      <c r="G60" s="46"/>
      <c r="H60" s="34"/>
      <c r="I60" s="34"/>
    </row>
    <row r="61" spans="1:9">
      <c r="A61" s="45"/>
      <c r="B61" s="46"/>
      <c r="C61" s="30"/>
      <c r="D61" s="30"/>
      <c r="E61" s="35"/>
      <c r="F61" s="46"/>
      <c r="G61" s="46"/>
      <c r="H61" s="34"/>
      <c r="I61" s="34"/>
    </row>
    <row r="62" spans="1:9">
      <c r="A62" s="45"/>
      <c r="B62" s="46"/>
      <c r="C62" s="30"/>
      <c r="D62" s="30"/>
      <c r="E62" s="35"/>
      <c r="F62" s="46"/>
      <c r="G62" s="46"/>
      <c r="H62" s="34"/>
      <c r="I62" s="34"/>
    </row>
    <row r="63" spans="1:9">
      <c r="A63" s="45"/>
      <c r="B63" s="46"/>
      <c r="C63" s="30"/>
      <c r="D63" s="30"/>
      <c r="E63" s="35"/>
      <c r="F63" s="46"/>
      <c r="G63" s="46"/>
      <c r="H63" s="34"/>
      <c r="I63" s="34"/>
    </row>
    <row r="64" spans="1:9">
      <c r="A64" s="45"/>
      <c r="B64" s="46"/>
      <c r="C64" s="30"/>
      <c r="D64" s="30"/>
      <c r="E64" s="35"/>
      <c r="F64" s="46"/>
      <c r="G64" s="46"/>
      <c r="H64" s="34"/>
      <c r="I64" s="34"/>
    </row>
    <row r="65" spans="1:9">
      <c r="A65" s="45"/>
      <c r="B65" s="46"/>
      <c r="C65" s="30"/>
      <c r="D65" s="30"/>
      <c r="E65" s="35"/>
      <c r="F65" s="46"/>
      <c r="G65" s="46"/>
      <c r="H65" s="34"/>
      <c r="I65" s="34"/>
    </row>
    <row r="66" spans="1:9">
      <c r="A66" s="45"/>
      <c r="B66" s="46"/>
      <c r="C66" s="30"/>
      <c r="D66" s="30"/>
      <c r="E66" s="35"/>
      <c r="F66" s="46"/>
      <c r="G66" s="46"/>
      <c r="H66" s="34"/>
      <c r="I66" s="34"/>
    </row>
    <row r="67" spans="1:9" ht="24.75" thickBot="1">
      <c r="A67" s="47"/>
      <c r="B67" s="48"/>
      <c r="C67" s="49"/>
      <c r="D67" s="49"/>
      <c r="E67" s="50"/>
      <c r="F67" s="51"/>
      <c r="G67" s="51"/>
      <c r="H67" s="52"/>
      <c r="I67" s="52"/>
    </row>
    <row r="68" spans="1:9">
      <c r="A68" s="3"/>
      <c r="B68" s="3"/>
      <c r="C68" s="3"/>
      <c r="D68" s="3"/>
      <c r="E68" s="3"/>
      <c r="F68" s="3"/>
      <c r="G68" s="3"/>
      <c r="H68" s="3"/>
      <c r="I68" s="3"/>
    </row>
    <row r="69" spans="1:9">
      <c r="A69" s="3"/>
      <c r="B69" s="3"/>
      <c r="C69" s="3"/>
      <c r="D69" s="3"/>
      <c r="E69" s="3"/>
      <c r="F69" s="3"/>
      <c r="G69" s="3"/>
      <c r="H69" s="3"/>
      <c r="I69" s="3"/>
    </row>
    <row r="70" spans="1:9">
      <c r="A70" s="82"/>
      <c r="B70" s="82"/>
      <c r="C70" s="82"/>
      <c r="D70" s="82"/>
      <c r="E70" s="82"/>
      <c r="F70" s="82"/>
      <c r="G70" s="82"/>
      <c r="H70" s="82"/>
      <c r="I70" s="82"/>
    </row>
    <row r="71" spans="1:9">
      <c r="A71" s="82"/>
      <c r="B71" s="82"/>
      <c r="C71" s="82"/>
      <c r="D71" s="82"/>
      <c r="E71" s="82"/>
      <c r="F71" s="82"/>
      <c r="G71" s="82"/>
      <c r="H71" s="82"/>
      <c r="I71" s="82"/>
    </row>
    <row r="72" spans="1:9">
      <c r="A72" s="82"/>
      <c r="B72" s="82"/>
      <c r="C72" s="82"/>
      <c r="D72" s="82"/>
      <c r="E72" s="82"/>
      <c r="F72" s="82"/>
      <c r="G72" s="82"/>
      <c r="H72" s="82"/>
      <c r="I72" s="82"/>
    </row>
    <row r="73" spans="1:9">
      <c r="A73" s="82"/>
      <c r="B73" s="82"/>
      <c r="C73" s="82"/>
      <c r="D73" s="82"/>
      <c r="E73" s="82"/>
      <c r="F73" s="82"/>
      <c r="G73" s="82"/>
      <c r="H73" s="82"/>
      <c r="I73" s="82"/>
    </row>
    <row r="74" spans="1:9">
      <c r="A74" s="82"/>
      <c r="B74" s="82"/>
      <c r="C74" s="82"/>
      <c r="D74" s="82"/>
      <c r="E74" s="82"/>
      <c r="F74" s="82"/>
      <c r="G74" s="82"/>
      <c r="H74" s="82"/>
      <c r="I74" s="82"/>
    </row>
    <row r="75" spans="1:9">
      <c r="A75" s="82"/>
      <c r="B75" s="82"/>
      <c r="C75" s="82"/>
      <c r="D75" s="82"/>
      <c r="E75" s="82"/>
      <c r="F75" s="82"/>
      <c r="G75" s="82"/>
      <c r="H75" s="82"/>
      <c r="I75" s="82"/>
    </row>
    <row r="76" spans="1:9">
      <c r="A76" s="82"/>
      <c r="B76" s="82"/>
      <c r="C76" s="82"/>
      <c r="D76" s="82"/>
      <c r="E76" s="82"/>
      <c r="F76" s="82"/>
      <c r="G76" s="82"/>
      <c r="H76" s="82"/>
      <c r="I76" s="82"/>
    </row>
    <row r="77" spans="1:9">
      <c r="A77" s="82"/>
      <c r="B77" s="82"/>
      <c r="C77" s="82"/>
      <c r="D77" s="82"/>
      <c r="E77" s="82"/>
      <c r="F77" s="82"/>
      <c r="G77" s="82"/>
      <c r="H77" s="82"/>
      <c r="I77" s="82"/>
    </row>
    <row r="78" spans="1:9">
      <c r="A78" s="82"/>
      <c r="B78" s="82"/>
      <c r="C78" s="82"/>
      <c r="D78" s="82"/>
      <c r="E78" s="82"/>
      <c r="F78" s="82"/>
      <c r="G78" s="82"/>
      <c r="H78" s="82"/>
      <c r="I78" s="82"/>
    </row>
    <row r="79" spans="1:9">
      <c r="A79" s="82"/>
      <c r="B79" s="82"/>
      <c r="C79" s="82"/>
      <c r="D79" s="82"/>
      <c r="E79" s="82"/>
      <c r="F79" s="82"/>
      <c r="G79" s="82"/>
      <c r="H79" s="82"/>
      <c r="I79" s="82"/>
    </row>
    <row r="80" spans="1:9">
      <c r="A80" s="82"/>
      <c r="B80" s="82"/>
      <c r="C80" s="82"/>
      <c r="D80" s="82"/>
      <c r="E80" s="82"/>
      <c r="F80" s="82"/>
      <c r="G80" s="82"/>
      <c r="H80" s="82"/>
      <c r="I80" s="82"/>
    </row>
    <row r="81" spans="1:9">
      <c r="A81" s="82"/>
      <c r="B81" s="82"/>
      <c r="C81" s="82"/>
      <c r="D81" s="82"/>
      <c r="E81" s="82"/>
      <c r="F81" s="82"/>
      <c r="G81" s="82"/>
      <c r="H81" s="82"/>
      <c r="I81" s="82"/>
    </row>
    <row r="82" spans="1:9">
      <c r="A82" s="4">
        <v>3</v>
      </c>
      <c r="B82" s="5" t="s">
        <v>43</v>
      </c>
      <c r="C82" s="3"/>
      <c r="D82" s="3"/>
      <c r="E82" s="3"/>
      <c r="F82" s="3"/>
      <c r="G82" s="3"/>
      <c r="H82" s="3"/>
      <c r="I82" s="3"/>
    </row>
    <row r="83" spans="1:9" ht="11.25" customHeight="1" thickBot="1">
      <c r="A83" s="3"/>
      <c r="B83" s="3"/>
      <c r="C83" s="3"/>
      <c r="D83" s="3"/>
      <c r="E83" s="3"/>
      <c r="F83" s="3"/>
      <c r="G83" s="3"/>
      <c r="H83" s="3"/>
      <c r="I83" s="3"/>
    </row>
    <row r="84" spans="1:9" ht="19.7" customHeight="1">
      <c r="A84" s="74" t="s">
        <v>42</v>
      </c>
      <c r="B84" s="17" t="s">
        <v>12</v>
      </c>
      <c r="C84" s="74" t="s">
        <v>45</v>
      </c>
      <c r="D84" s="74" t="s">
        <v>16</v>
      </c>
      <c r="E84" s="53" t="s">
        <v>13</v>
      </c>
      <c r="F84" s="74" t="s">
        <v>20</v>
      </c>
      <c r="G84" s="74" t="s">
        <v>19</v>
      </c>
      <c r="H84" s="74" t="s">
        <v>47</v>
      </c>
      <c r="I84" s="74"/>
    </row>
    <row r="85" spans="1:9" ht="19.7" customHeight="1">
      <c r="A85" s="75"/>
      <c r="B85" s="18" t="s">
        <v>14</v>
      </c>
      <c r="C85" s="75"/>
      <c r="D85" s="75"/>
      <c r="E85" s="18" t="s">
        <v>17</v>
      </c>
      <c r="F85" s="75"/>
      <c r="G85" s="75"/>
      <c r="H85" s="75"/>
      <c r="I85" s="75"/>
    </row>
    <row r="86" spans="1:9" ht="19.7" customHeight="1" thickBot="1">
      <c r="A86" s="76"/>
      <c r="B86" s="54" t="s">
        <v>21</v>
      </c>
      <c r="C86" s="54" t="s">
        <v>21</v>
      </c>
      <c r="D86" s="76"/>
      <c r="E86" s="21" t="s">
        <v>22</v>
      </c>
      <c r="F86" s="76"/>
      <c r="G86" s="76"/>
      <c r="H86" s="78" t="s">
        <v>41</v>
      </c>
      <c r="I86" s="78"/>
    </row>
    <row r="87" spans="1:9" ht="21.2" customHeight="1">
      <c r="A87" s="22">
        <v>1</v>
      </c>
      <c r="B87" s="23">
        <f>B53</f>
        <v>1.24</v>
      </c>
      <c r="C87" s="55">
        <f>$G$21</f>
        <v>0.1</v>
      </c>
      <c r="D87" s="55">
        <f>B87-C87</f>
        <v>1.1399999999999999</v>
      </c>
      <c r="E87" s="23">
        <f>F53</f>
        <v>0.1</v>
      </c>
      <c r="F87" s="56">
        <f>D87/E87</f>
        <v>11.399999999999999</v>
      </c>
      <c r="G87" s="57">
        <f>(-0.0025*F87)+0.2927</f>
        <v>0.26419999999999999</v>
      </c>
      <c r="H87" s="77">
        <f>G87*($G$16*$G$17)*E87*(2*9.81*D87)^0.5</f>
        <v>7.4969737611833745E-2</v>
      </c>
      <c r="I87" s="77"/>
    </row>
    <row r="88" spans="1:9" ht="21.2" customHeight="1">
      <c r="A88" s="28">
        <v>2</v>
      </c>
      <c r="B88" s="29">
        <f>B54</f>
        <v>1.25</v>
      </c>
      <c r="C88" s="58">
        <f>$G$21</f>
        <v>0.1</v>
      </c>
      <c r="D88" s="58">
        <f>B88-C88</f>
        <v>1.1499999999999999</v>
      </c>
      <c r="E88" s="32">
        <f>F54</f>
        <v>0.2</v>
      </c>
      <c r="F88" s="59">
        <f>D88/E88</f>
        <v>5.7499999999999991</v>
      </c>
      <c r="G88" s="59">
        <f t="shared" ref="G88:G90" si="0">(-0.0025*F88)+0.2927</f>
        <v>0.27832500000000004</v>
      </c>
      <c r="H88" s="73">
        <f>G88*($G$16*$G$17)*E88*(2*9.81*D88)^0.5</f>
        <v>0.15864700783236665</v>
      </c>
      <c r="I88" s="73"/>
    </row>
    <row r="89" spans="1:9" ht="21.2" customHeight="1">
      <c r="A89" s="28">
        <v>3</v>
      </c>
      <c r="B89" s="29">
        <f>B55</f>
        <v>1.26</v>
      </c>
      <c r="C89" s="58">
        <f>$G$21</f>
        <v>0.1</v>
      </c>
      <c r="D89" s="58">
        <f>B89-C89</f>
        <v>1.1599999999999999</v>
      </c>
      <c r="E89" s="29">
        <f>F55</f>
        <v>0.3</v>
      </c>
      <c r="F89" s="59">
        <f>D89/E89</f>
        <v>3.8666666666666667</v>
      </c>
      <c r="G89" s="59">
        <f t="shared" si="0"/>
        <v>0.28303333333333336</v>
      </c>
      <c r="H89" s="73">
        <f>G89*($G$16*$G$17)*E89*(2*9.81*D89)^0.5</f>
        <v>0.24304606125635361</v>
      </c>
      <c r="I89" s="73"/>
    </row>
    <row r="90" spans="1:9" ht="21.2" customHeight="1">
      <c r="A90" s="28">
        <v>4</v>
      </c>
      <c r="B90" s="29">
        <f>B56</f>
        <v>1.272</v>
      </c>
      <c r="C90" s="58">
        <f>$G$21</f>
        <v>0.1</v>
      </c>
      <c r="D90" s="58">
        <f>B90-C90</f>
        <v>1.1719999999999999</v>
      </c>
      <c r="E90" s="38">
        <f>F56</f>
        <v>0.4</v>
      </c>
      <c r="F90" s="59">
        <f>D90/E90</f>
        <v>2.9299999999999997</v>
      </c>
      <c r="G90" s="60">
        <f t="shared" si="0"/>
        <v>0.28537499999999999</v>
      </c>
      <c r="H90" s="73">
        <f>G90*($G$16*$G$17)*E90*(2*9.81*D90)^0.5</f>
        <v>0.3284282253136353</v>
      </c>
      <c r="I90" s="73"/>
    </row>
    <row r="91" spans="1:9" ht="21.2" customHeight="1">
      <c r="A91" s="28"/>
      <c r="B91" s="40"/>
      <c r="C91" s="58"/>
      <c r="D91" s="58"/>
      <c r="E91" s="41"/>
      <c r="F91" s="59"/>
      <c r="G91" s="59"/>
      <c r="H91" s="73"/>
      <c r="I91" s="73"/>
    </row>
    <row r="92" spans="1:9" ht="21.2" customHeight="1">
      <c r="A92" s="28"/>
      <c r="B92" s="13"/>
      <c r="C92" s="58"/>
      <c r="D92" s="58"/>
      <c r="E92" s="13"/>
      <c r="F92" s="59"/>
      <c r="G92" s="60"/>
      <c r="H92" s="73"/>
      <c r="I92" s="73"/>
    </row>
    <row r="93" spans="1:9" ht="21.2" customHeight="1">
      <c r="A93" s="28"/>
      <c r="B93" s="46"/>
      <c r="C93" s="58"/>
      <c r="D93" s="58"/>
      <c r="E93" s="46"/>
      <c r="F93" s="59"/>
      <c r="G93" s="59"/>
      <c r="H93" s="73"/>
      <c r="I93" s="73"/>
    </row>
    <row r="94" spans="1:9" ht="21.2" customHeight="1">
      <c r="A94" s="61"/>
      <c r="B94" s="62"/>
      <c r="C94" s="58"/>
      <c r="D94" s="58"/>
      <c r="E94" s="46"/>
      <c r="F94" s="59"/>
      <c r="G94" s="59"/>
      <c r="H94" s="73"/>
      <c r="I94" s="73"/>
    </row>
    <row r="95" spans="1:9" ht="21.2" customHeight="1">
      <c r="A95" s="61"/>
      <c r="B95" s="62"/>
      <c r="C95" s="58"/>
      <c r="D95" s="58"/>
      <c r="E95" s="46"/>
      <c r="F95" s="59"/>
      <c r="G95" s="59"/>
      <c r="H95" s="73"/>
      <c r="I95" s="73"/>
    </row>
    <row r="96" spans="1:9" ht="21.2" customHeight="1">
      <c r="A96" s="61"/>
      <c r="B96" s="62"/>
      <c r="C96" s="58"/>
      <c r="D96" s="58"/>
      <c r="E96" s="46"/>
      <c r="F96" s="59"/>
      <c r="G96" s="59"/>
      <c r="H96" s="73"/>
      <c r="I96" s="73"/>
    </row>
    <row r="97" spans="1:9" ht="21.2" customHeight="1">
      <c r="A97" s="61"/>
      <c r="B97" s="62"/>
      <c r="C97" s="58"/>
      <c r="D97" s="58"/>
      <c r="E97" s="46"/>
      <c r="F97" s="59"/>
      <c r="G97" s="59"/>
      <c r="H97" s="73"/>
      <c r="I97" s="73"/>
    </row>
    <row r="98" spans="1:9" ht="21.2" customHeight="1">
      <c r="A98" s="61"/>
      <c r="B98" s="62"/>
      <c r="C98" s="58"/>
      <c r="D98" s="58"/>
      <c r="E98" s="63"/>
      <c r="F98" s="64"/>
      <c r="G98" s="59"/>
      <c r="H98" s="73"/>
      <c r="I98" s="73"/>
    </row>
    <row r="99" spans="1:9" ht="21.2" customHeight="1">
      <c r="A99" s="61"/>
      <c r="B99" s="62"/>
      <c r="C99" s="58"/>
      <c r="D99" s="58"/>
      <c r="E99" s="46"/>
      <c r="F99" s="59"/>
      <c r="G99" s="59"/>
      <c r="H99" s="73"/>
      <c r="I99" s="73"/>
    </row>
    <row r="100" spans="1:9" ht="21.2" customHeight="1">
      <c r="A100" s="61"/>
      <c r="B100" s="62"/>
      <c r="C100" s="65"/>
      <c r="D100" s="58"/>
      <c r="E100" s="63"/>
      <c r="F100" s="64"/>
      <c r="G100" s="59"/>
      <c r="H100" s="73"/>
      <c r="I100" s="73"/>
    </row>
    <row r="101" spans="1:9" ht="21.2" customHeight="1">
      <c r="A101" s="61"/>
      <c r="B101" s="62"/>
      <c r="C101" s="65"/>
      <c r="D101" s="58"/>
      <c r="E101" s="63"/>
      <c r="F101" s="64"/>
      <c r="G101" s="59"/>
      <c r="H101" s="73"/>
      <c r="I101" s="73"/>
    </row>
    <row r="102" spans="1:9" ht="21.2" customHeight="1">
      <c r="A102" s="66" t="s">
        <v>49</v>
      </c>
      <c r="B102" s="3"/>
      <c r="C102" s="3"/>
      <c r="D102" s="3"/>
      <c r="E102" s="3"/>
      <c r="F102" s="3"/>
      <c r="G102" s="3"/>
      <c r="H102" s="3"/>
      <c r="I102" s="3"/>
    </row>
    <row r="103" spans="1:9" ht="21.2" customHeight="1">
      <c r="A103" s="3"/>
      <c r="B103" s="66" t="s">
        <v>46</v>
      </c>
      <c r="C103" s="3"/>
      <c r="D103" s="3"/>
      <c r="E103" s="3"/>
      <c r="F103" s="3"/>
      <c r="G103" s="3"/>
      <c r="H103" s="3"/>
      <c r="I103" s="3"/>
    </row>
  </sheetData>
  <mergeCells count="34">
    <mergeCell ref="B1:I1"/>
    <mergeCell ref="B2:I2"/>
    <mergeCell ref="B3:I3"/>
    <mergeCell ref="A26:I35"/>
    <mergeCell ref="A70:I81"/>
    <mergeCell ref="D11:E11"/>
    <mergeCell ref="F11:G11"/>
    <mergeCell ref="I50:I51"/>
    <mergeCell ref="A50:A51"/>
    <mergeCell ref="D50:D51"/>
    <mergeCell ref="G50:G51"/>
    <mergeCell ref="H50:H51"/>
    <mergeCell ref="A84:A86"/>
    <mergeCell ref="H87:I87"/>
    <mergeCell ref="H88:I88"/>
    <mergeCell ref="H89:I89"/>
    <mergeCell ref="H90:I90"/>
    <mergeCell ref="C84:C85"/>
    <mergeCell ref="D84:D86"/>
    <mergeCell ref="F84:F86"/>
    <mergeCell ref="G84:G86"/>
    <mergeCell ref="H84:I85"/>
    <mergeCell ref="H86:I86"/>
    <mergeCell ref="H93:I93"/>
    <mergeCell ref="H94:I94"/>
    <mergeCell ref="H91:I91"/>
    <mergeCell ref="H92:I92"/>
    <mergeCell ref="H95:I95"/>
    <mergeCell ref="H101:I101"/>
    <mergeCell ref="H96:I96"/>
    <mergeCell ref="H97:I97"/>
    <mergeCell ref="H98:I98"/>
    <mergeCell ref="H99:I99"/>
    <mergeCell ref="H100:I100"/>
  </mergeCells>
  <phoneticPr fontId="14" type="noConversion"/>
  <printOptions horizontalCentered="1"/>
  <pageMargins left="0.78740157480314965" right="0.39370078740157483" top="0.59055118110236227" bottom="0.59055118110236227" header="0" footer="0"/>
  <pageSetup paperSize="9" orientation="portrait" r:id="rId1"/>
  <drawing r:id="rId2"/>
  <legacyDrawing r:id="rId3"/>
  <oleObjects>
    <oleObject progId="Equation.3" shapeId="2049" r:id="rId4"/>
    <oleObject progId="Equation.3" shapeId="2050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FTO.NO.3</vt:lpstr>
      <vt:lpstr>FTO.NO.3!Print_Area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2015-11-06T02:53:01Z</cp:lastPrinted>
  <dcterms:created xsi:type="dcterms:W3CDTF">2012-08-31T03:29:15Z</dcterms:created>
  <dcterms:modified xsi:type="dcterms:W3CDTF">2015-11-06T02:53:02Z</dcterms:modified>
</cp:coreProperties>
</file>